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Sayfa1" sheetId="1" r:id="rId1"/>
    <sheet name="SaatlerAKTS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/>
  <c r="B12" i="2"/>
  <c r="F11" s="1"/>
  <c r="N16" l="1"/>
  <c r="L9" i="1"/>
  <c r="L9" i="2"/>
  <c r="M9" s="1"/>
  <c r="L8"/>
  <c r="L8" i="1" s="1"/>
  <c r="L7" i="2"/>
  <c r="M7" s="1"/>
  <c r="L6"/>
  <c r="M6" s="1"/>
  <c r="L5"/>
  <c r="L5" i="1" s="1"/>
  <c r="M9" l="1"/>
  <c r="L6"/>
  <c r="M6" s="1"/>
  <c r="L7"/>
  <c r="M7" s="1"/>
  <c r="M5" i="2"/>
  <c r="M5" i="1" s="1"/>
  <c r="M8" i="2"/>
  <c r="M8" i="1" s="1"/>
  <c r="G17" l="1"/>
  <c r="G21" s="1"/>
  <c r="M17" l="1"/>
  <c r="M21"/>
</calcChain>
</file>

<file path=xl/sharedStrings.xml><?xml version="1.0" encoding="utf-8"?>
<sst xmlns="http://schemas.openxmlformats.org/spreadsheetml/2006/main" count="62" uniqueCount="43">
  <si>
    <t>Teorik Notu</t>
  </si>
  <si>
    <t>Entegre Oturum</t>
  </si>
  <si>
    <t>Pratik notu</t>
  </si>
  <si>
    <t>Kurul Pratik Notu</t>
  </si>
  <si>
    <t>KSSN</t>
  </si>
  <si>
    <t>ANA</t>
  </si>
  <si>
    <t>BİF</t>
  </si>
  <si>
    <t>TBİK</t>
  </si>
  <si>
    <t>TFİZ</t>
  </si>
  <si>
    <t>HİS</t>
  </si>
  <si>
    <t>TMİK</t>
  </si>
  <si>
    <t>Ders Kurulu 1</t>
  </si>
  <si>
    <t>Ders Kurulu 2</t>
  </si>
  <si>
    <t>Ders Kurulu 3</t>
  </si>
  <si>
    <t>Ders Kurulu 4</t>
  </si>
  <si>
    <t>Ders Kurulu 5</t>
  </si>
  <si>
    <t>Ent Otu Notu</t>
  </si>
  <si>
    <t>HU Notu</t>
  </si>
  <si>
    <t>TBL Notu</t>
  </si>
  <si>
    <t>Yıl içi değerlendirme notu (YİDN)</t>
  </si>
  <si>
    <t>Finalsiz geçme</t>
  </si>
  <si>
    <t>Yıl sonu sınav notu</t>
  </si>
  <si>
    <t>Finalsiz geçme Evet ise</t>
  </si>
  <si>
    <t>Sınıf geçme notu</t>
  </si>
  <si>
    <t>Çukurova Üniversitesi Tıp Fakültesi 2. Sınıf MED-200 Ders Notu Hesabı</t>
  </si>
  <si>
    <t>PAR</t>
  </si>
  <si>
    <t>PAT</t>
  </si>
  <si>
    <t>Teorik Saati</t>
  </si>
  <si>
    <t>Pratik saati</t>
  </si>
  <si>
    <t>Ent Otu Saati</t>
  </si>
  <si>
    <t>TBL Saati</t>
  </si>
  <si>
    <t>Sağlıklı Yaş Mod</t>
  </si>
  <si>
    <t>Üreme Sağ Mod</t>
  </si>
  <si>
    <t>AKTS</t>
  </si>
  <si>
    <t>Toplam Pratik</t>
  </si>
  <si>
    <t>Toplam Saat</t>
  </si>
  <si>
    <t>HU toplamı</t>
  </si>
  <si>
    <t>Toplam</t>
  </si>
  <si>
    <t>TIB</t>
  </si>
  <si>
    <t>TIB Notu</t>
  </si>
  <si>
    <t>AİS</t>
  </si>
  <si>
    <t>NOT: Burada verilen hesaplamalar Ç.Ü.Tıp Fakültesi Eğitim-Öğretim ve Sınav Yönergesi esas alınarak yapılmıştır.</t>
  </si>
  <si>
    <t>Öğrenci işleri sistemi ile uyumsuzluklar olması halinde Öğrenci İşleri Sistemindeki değerler dikkate alınacaktır.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</si>
</sst>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0" borderId="8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A26" sqref="A26:XFD27"/>
    </sheetView>
  </sheetViews>
  <sheetFormatPr defaultRowHeight="15"/>
  <cols>
    <col min="1" max="1" width="15.28515625" customWidth="1"/>
    <col min="12" max="12" width="10.7109375" customWidth="1"/>
  </cols>
  <sheetData>
    <row r="1" spans="1:13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/>
      <c r="B3" s="21" t="s">
        <v>0</v>
      </c>
      <c r="C3" s="21" t="s">
        <v>1</v>
      </c>
      <c r="D3" s="13" t="s">
        <v>2</v>
      </c>
      <c r="E3" s="13"/>
      <c r="F3" s="13"/>
      <c r="G3" s="13"/>
      <c r="H3" s="13"/>
      <c r="I3" s="13"/>
      <c r="J3" s="13"/>
      <c r="K3" s="13"/>
      <c r="L3" s="21" t="s">
        <v>3</v>
      </c>
      <c r="M3" s="21" t="s">
        <v>4</v>
      </c>
    </row>
    <row r="4" spans="1:13">
      <c r="A4" s="13"/>
      <c r="B4" s="21"/>
      <c r="C4" s="21"/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25</v>
      </c>
      <c r="K4" s="1" t="s">
        <v>26</v>
      </c>
      <c r="L4" s="21"/>
      <c r="M4" s="21"/>
    </row>
    <row r="5" spans="1:13">
      <c r="A5" s="2" t="s">
        <v>11</v>
      </c>
      <c r="B5" s="2"/>
      <c r="C5" s="2"/>
      <c r="D5" s="2"/>
      <c r="E5" s="3"/>
      <c r="F5" s="3"/>
      <c r="G5" s="2"/>
      <c r="H5" s="2"/>
      <c r="I5" s="2"/>
      <c r="J5" s="3"/>
      <c r="K5" s="3"/>
      <c r="L5" s="4">
        <f>(D5*SaatlerAKTS!D5+Sayfa1!G5*SaatlerAKTS!G5+Sayfa1!H5*SaatlerAKTS!H5+Sayfa1!I5*SaatlerAKTS!I5)/SaatlerAKTS!L5</f>
        <v>0</v>
      </c>
      <c r="M5" s="4">
        <f>(B5*SaatlerAKTS!B5+Sayfa1!L5*SaatlerAKTS!L5)/SaatlerAKTS!M5</f>
        <v>0</v>
      </c>
    </row>
    <row r="6" spans="1:13">
      <c r="A6" s="2" t="s">
        <v>12</v>
      </c>
      <c r="B6" s="2"/>
      <c r="C6" s="2"/>
      <c r="D6" s="2"/>
      <c r="E6" s="2"/>
      <c r="F6" s="2"/>
      <c r="G6" s="2"/>
      <c r="H6" s="2"/>
      <c r="I6" s="2"/>
      <c r="J6" s="2"/>
      <c r="K6" s="3"/>
      <c r="L6" s="4">
        <f>(D6*SaatlerAKTS!D6+Sayfa1!E6*SaatlerAKTS!E6+Sayfa1!F6*SaatlerAKTS!F6+Sayfa1!G6*SaatlerAKTS!G6+Sayfa1!H6*SaatlerAKTS!H6+Sayfa1!I6*SaatlerAKTS!I6+Sayfa1!J6*SaatlerAKTS!J6)/SaatlerAKTS!L6</f>
        <v>0</v>
      </c>
      <c r="M6" s="4">
        <f>(B6*SaatlerAKTS!B6+Sayfa1!L6*SaatlerAKTS!L6)/SaatlerAKTS!M6</f>
        <v>0</v>
      </c>
    </row>
    <row r="7" spans="1:13">
      <c r="A7" s="2" t="s">
        <v>13</v>
      </c>
      <c r="B7" s="2"/>
      <c r="C7" s="2"/>
      <c r="D7" s="2"/>
      <c r="E7" s="3"/>
      <c r="F7" s="2"/>
      <c r="G7" s="2"/>
      <c r="H7" s="2"/>
      <c r="I7" s="2"/>
      <c r="J7" s="2"/>
      <c r="K7" s="3"/>
      <c r="L7" s="4">
        <f>(D7*SaatlerAKTS!D7+Sayfa1!F7*SaatlerAKTS!F7+G7*SaatlerAKTS!G7+Sayfa1!H7*SaatlerAKTS!H7+Sayfa1!I7*SaatlerAKTS!I7+Sayfa1!J7*SaatlerAKTS!J7)/SaatlerAKTS!L7</f>
        <v>0</v>
      </c>
      <c r="M7" s="4">
        <f>(B7*SaatlerAKTS!B7+Sayfa1!L7*SaatlerAKTS!L7)/SaatlerAKTS!M7</f>
        <v>0</v>
      </c>
    </row>
    <row r="8" spans="1:13">
      <c r="A8" s="2" t="s">
        <v>14</v>
      </c>
      <c r="B8" s="2"/>
      <c r="C8" s="2"/>
      <c r="D8" s="2"/>
      <c r="E8" s="3"/>
      <c r="F8" s="2"/>
      <c r="G8" s="3"/>
      <c r="H8" s="2"/>
      <c r="I8" s="2"/>
      <c r="J8" s="3"/>
      <c r="K8" s="3"/>
      <c r="L8" s="4">
        <f>(D8*SaatlerAKTS!D8+Sayfa1!F8*SaatlerAKTS!F8+H8*SaatlerAKTS!H8+Sayfa1!I8*SaatlerAKTS!I8)/SaatlerAKTS!L8</f>
        <v>0</v>
      </c>
      <c r="M8" s="4">
        <f>(B8*SaatlerAKTS!B8+Sayfa1!L8*SaatlerAKTS!L8)/SaatlerAKTS!M8</f>
        <v>0</v>
      </c>
    </row>
    <row r="9" spans="1:13">
      <c r="A9" s="2" t="s">
        <v>15</v>
      </c>
      <c r="B9" s="2"/>
      <c r="C9" s="2"/>
      <c r="D9" s="3"/>
      <c r="E9" s="3"/>
      <c r="F9" s="3"/>
      <c r="G9" s="3"/>
      <c r="H9" s="3"/>
      <c r="I9" s="3"/>
      <c r="J9" s="3"/>
      <c r="K9" s="2"/>
      <c r="L9" s="4">
        <f>K9</f>
        <v>0</v>
      </c>
      <c r="M9" s="4">
        <f>(B9*SaatlerAKTS!B9+Sayfa1!L9*SaatlerAKTS!L9)/SaatlerAKTS!M9</f>
        <v>0</v>
      </c>
    </row>
    <row r="10" spans="1:13">
      <c r="A10" s="2" t="s">
        <v>31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14"/>
      <c r="M10" s="15"/>
    </row>
    <row r="11" spans="1:13">
      <c r="A11" s="2" t="s">
        <v>32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16"/>
      <c r="M11" s="17"/>
    </row>
    <row r="12" spans="1:13">
      <c r="A12" s="2" t="s">
        <v>16</v>
      </c>
      <c r="B12" s="4"/>
      <c r="C12" s="3"/>
      <c r="D12" s="3"/>
      <c r="E12" s="3"/>
      <c r="F12" s="3"/>
      <c r="G12" s="3"/>
      <c r="H12" s="3"/>
      <c r="I12" s="3"/>
      <c r="J12" s="3"/>
      <c r="K12" s="3"/>
      <c r="L12" s="1" t="s">
        <v>17</v>
      </c>
      <c r="M12" s="7">
        <f>(B10*SaatlerAKTS!B10+Sayfa1!B11*SaatlerAKTS!B11+Sayfa1!B12*SaatlerAKTS!B12+Sayfa1!B13*SaatlerAKTS!B13+ Sayfa1!B14*SaatlerAKTS!B14+Sayfa1!B15*SaatlerAKTS!B15)/SaatlerAKTS!F11</f>
        <v>0</v>
      </c>
    </row>
    <row r="13" spans="1:13">
      <c r="A13" s="2" t="s">
        <v>18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18"/>
      <c r="M13" s="19"/>
    </row>
    <row r="14" spans="1:13">
      <c r="A14" s="2" t="s">
        <v>39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18"/>
      <c r="M14" s="19"/>
    </row>
    <row r="15" spans="1:13">
      <c r="A15" s="10" t="s">
        <v>40</v>
      </c>
      <c r="B15" s="10"/>
      <c r="C15" s="8"/>
      <c r="D15" s="8"/>
      <c r="E15" s="8"/>
      <c r="F15" s="8"/>
      <c r="G15" s="8"/>
      <c r="H15" s="8"/>
      <c r="I15" s="8"/>
      <c r="J15" s="8"/>
      <c r="K15" s="8"/>
      <c r="L15" s="9"/>
      <c r="M15" s="9"/>
    </row>
    <row r="17" spans="1:13" ht="24.95" customHeight="1">
      <c r="C17" s="22" t="s">
        <v>19</v>
      </c>
      <c r="D17" s="22"/>
      <c r="E17" s="22"/>
      <c r="F17" s="22"/>
      <c r="G17" s="20">
        <f>(M5*SaatlerAKTS!N5+Sayfa1!M6*SaatlerAKTS!N6+Sayfa1!M7*SaatlerAKTS!N7+Sayfa1!M8*SaatlerAKTS!N8+Sayfa1!M9*SaatlerAKTS!N9+Sayfa1!M12*SaatlerAKTS!N11)/SaatlerAKTS!N16</f>
        <v>0</v>
      </c>
      <c r="H17" s="20"/>
      <c r="I17" s="6"/>
      <c r="J17" s="6"/>
      <c r="K17" s="22" t="s">
        <v>20</v>
      </c>
      <c r="L17" s="22"/>
      <c r="M17" s="5" t="str">
        <f>IF(AND(G17&gt;=79.5,MIN(M5:M9)&gt;=60),"Evet","Hayır")</f>
        <v>Hayır</v>
      </c>
    </row>
    <row r="18" spans="1:13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24.95" customHeight="1">
      <c r="C19" s="22" t="s">
        <v>21</v>
      </c>
      <c r="D19" s="22"/>
      <c r="E19" s="22"/>
      <c r="F19" s="22"/>
      <c r="G19" s="22"/>
      <c r="H19" s="22"/>
      <c r="I19" s="6"/>
      <c r="J19" s="6"/>
      <c r="K19" s="22" t="s">
        <v>22</v>
      </c>
      <c r="L19" s="22"/>
      <c r="M19" s="22"/>
    </row>
    <row r="20" spans="1:13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24.95" customHeight="1">
      <c r="C21" s="22" t="s">
        <v>23</v>
      </c>
      <c r="D21" s="22"/>
      <c r="E21" s="22"/>
      <c r="F21" s="22"/>
      <c r="G21" s="23">
        <f>G17*0.65+G19*0.35</f>
        <v>0</v>
      </c>
      <c r="H21" s="20"/>
      <c r="I21" s="6"/>
      <c r="J21" s="6"/>
      <c r="K21" s="22" t="s">
        <v>23</v>
      </c>
      <c r="L21" s="22"/>
      <c r="M21" s="7">
        <f>G17</f>
        <v>0</v>
      </c>
    </row>
    <row r="26" spans="1:13">
      <c r="A26" s="25" t="s">
        <v>41</v>
      </c>
      <c r="D26" s="26"/>
      <c r="E26" s="26"/>
      <c r="F26" s="26"/>
      <c r="G26" s="26"/>
      <c r="H26" s="26"/>
      <c r="I26" s="26"/>
      <c r="J26" s="26"/>
    </row>
    <row r="27" spans="1:13">
      <c r="A27" s="25" t="s">
        <v>42</v>
      </c>
      <c r="D27" s="26"/>
      <c r="E27" s="26"/>
      <c r="F27" s="26"/>
      <c r="G27" s="26"/>
      <c r="H27" s="26"/>
      <c r="I27" s="26"/>
      <c r="J27" s="26"/>
    </row>
  </sheetData>
  <mergeCells count="19">
    <mergeCell ref="G21:H21"/>
    <mergeCell ref="K17:L17"/>
    <mergeCell ref="K19:M19"/>
    <mergeCell ref="K21:L21"/>
    <mergeCell ref="C19:F19"/>
    <mergeCell ref="C21:F21"/>
    <mergeCell ref="G19:H19"/>
    <mergeCell ref="A1:M2"/>
    <mergeCell ref="A3:A4"/>
    <mergeCell ref="L10:M11"/>
    <mergeCell ref="L13:M13"/>
    <mergeCell ref="G17:H17"/>
    <mergeCell ref="B3:B4"/>
    <mergeCell ref="C3:C4"/>
    <mergeCell ref="D3:K3"/>
    <mergeCell ref="L3:L4"/>
    <mergeCell ref="M3:M4"/>
    <mergeCell ref="C17:F17"/>
    <mergeCell ref="L14:M14"/>
  </mergeCells>
  <dataValidations count="1">
    <dataValidation type="textLength" operator="equal" allowBlank="1" showInputMessage="1" showErrorMessage="1" error="Bu alana veri girişi yapmayın" sqref="E5:F5 L13:M15 J5:K5 K6:K8 J8:J9 D9:I9 E7:E8 G8 L10:M11 C10:K15">
      <formula1>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N11" sqref="N11"/>
    </sheetView>
  </sheetViews>
  <sheetFormatPr defaultRowHeight="15"/>
  <cols>
    <col min="1" max="1" width="15" bestFit="1" customWidth="1"/>
    <col min="12" max="12" width="12" customWidth="1"/>
  </cols>
  <sheetData>
    <row r="1" spans="1:14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" customHeight="1">
      <c r="A3" s="13"/>
      <c r="B3" s="21" t="s">
        <v>27</v>
      </c>
      <c r="C3" s="21" t="s">
        <v>1</v>
      </c>
      <c r="D3" s="13" t="s">
        <v>28</v>
      </c>
      <c r="E3" s="13"/>
      <c r="F3" s="13"/>
      <c r="G3" s="13"/>
      <c r="H3" s="13"/>
      <c r="I3" s="13"/>
      <c r="J3" s="13"/>
      <c r="K3" s="13"/>
      <c r="L3" s="21" t="s">
        <v>34</v>
      </c>
      <c r="M3" s="21" t="s">
        <v>35</v>
      </c>
      <c r="N3" s="13" t="s">
        <v>33</v>
      </c>
    </row>
    <row r="4" spans="1:14">
      <c r="A4" s="13"/>
      <c r="B4" s="21"/>
      <c r="C4" s="21"/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25</v>
      </c>
      <c r="K4" s="2" t="s">
        <v>26</v>
      </c>
      <c r="L4" s="21"/>
      <c r="M4" s="21"/>
      <c r="N4" s="13"/>
    </row>
    <row r="5" spans="1:14">
      <c r="A5" s="2" t="s">
        <v>11</v>
      </c>
      <c r="B5" s="2">
        <v>115</v>
      </c>
      <c r="C5" s="2">
        <v>4</v>
      </c>
      <c r="D5" s="2">
        <v>12</v>
      </c>
      <c r="E5" s="2"/>
      <c r="F5" s="2"/>
      <c r="G5" s="2">
        <v>10</v>
      </c>
      <c r="H5" s="2">
        <v>2</v>
      </c>
      <c r="I5" s="2">
        <v>7</v>
      </c>
      <c r="J5" s="2"/>
      <c r="K5" s="2"/>
      <c r="L5" s="2">
        <f>SUM(D5:K5)</f>
        <v>31</v>
      </c>
      <c r="M5" s="2">
        <f>B5+L5</f>
        <v>146</v>
      </c>
      <c r="N5" s="2">
        <v>11</v>
      </c>
    </row>
    <row r="6" spans="1:14">
      <c r="A6" s="2" t="s">
        <v>12</v>
      </c>
      <c r="B6" s="2">
        <v>101</v>
      </c>
      <c r="C6" s="2">
        <v>4</v>
      </c>
      <c r="D6" s="2">
        <v>10</v>
      </c>
      <c r="E6" s="2">
        <v>8</v>
      </c>
      <c r="F6" s="2">
        <v>4</v>
      </c>
      <c r="G6" s="2">
        <v>12</v>
      </c>
      <c r="H6" s="2">
        <v>6</v>
      </c>
      <c r="I6" s="2">
        <v>8</v>
      </c>
      <c r="J6" s="2">
        <v>2</v>
      </c>
      <c r="K6" s="2"/>
      <c r="L6" s="2">
        <f t="shared" ref="L6:L9" si="0">SUM(D6:K6)</f>
        <v>50</v>
      </c>
      <c r="M6" s="2">
        <f t="shared" ref="M6:M9" si="1">B6+L6</f>
        <v>151</v>
      </c>
      <c r="N6" s="2">
        <v>12</v>
      </c>
    </row>
    <row r="7" spans="1:14">
      <c r="A7" s="2" t="s">
        <v>13</v>
      </c>
      <c r="B7" s="2">
        <v>126</v>
      </c>
      <c r="C7" s="2">
        <v>4</v>
      </c>
      <c r="D7" s="2">
        <v>14</v>
      </c>
      <c r="E7" s="2"/>
      <c r="F7" s="2">
        <v>12</v>
      </c>
      <c r="G7" s="2">
        <v>4</v>
      </c>
      <c r="H7" s="2">
        <v>11</v>
      </c>
      <c r="I7" s="2">
        <v>6</v>
      </c>
      <c r="J7" s="2">
        <v>2</v>
      </c>
      <c r="K7" s="2"/>
      <c r="L7" s="2">
        <f t="shared" si="0"/>
        <v>49</v>
      </c>
      <c r="M7" s="2">
        <f t="shared" si="1"/>
        <v>175</v>
      </c>
      <c r="N7" s="2">
        <v>13</v>
      </c>
    </row>
    <row r="8" spans="1:14">
      <c r="A8" s="2" t="s">
        <v>14</v>
      </c>
      <c r="B8" s="2">
        <v>107</v>
      </c>
      <c r="C8" s="2">
        <v>2</v>
      </c>
      <c r="D8" s="2">
        <v>6</v>
      </c>
      <c r="E8" s="2"/>
      <c r="F8" s="2">
        <v>4</v>
      </c>
      <c r="G8" s="2"/>
      <c r="H8" s="2">
        <v>9</v>
      </c>
      <c r="I8" s="2">
        <v>3</v>
      </c>
      <c r="J8" s="2"/>
      <c r="K8" s="2"/>
      <c r="L8" s="2">
        <f t="shared" si="0"/>
        <v>22</v>
      </c>
      <c r="M8" s="2">
        <f t="shared" si="1"/>
        <v>129</v>
      </c>
      <c r="N8" s="2">
        <v>9</v>
      </c>
    </row>
    <row r="9" spans="1:14">
      <c r="A9" s="2" t="s">
        <v>15</v>
      </c>
      <c r="B9" s="2">
        <v>63</v>
      </c>
      <c r="C9" s="11">
        <v>2</v>
      </c>
      <c r="D9" s="2"/>
      <c r="E9" s="2"/>
      <c r="F9" s="2"/>
      <c r="G9" s="2"/>
      <c r="H9" s="2"/>
      <c r="I9" s="2"/>
      <c r="J9" s="2"/>
      <c r="K9" s="2">
        <v>10</v>
      </c>
      <c r="L9" s="2">
        <f t="shared" si="0"/>
        <v>10</v>
      </c>
      <c r="M9" s="2">
        <f t="shared" si="1"/>
        <v>73</v>
      </c>
      <c r="N9" s="2">
        <v>6</v>
      </c>
    </row>
    <row r="10" spans="1:14">
      <c r="A10" s="2" t="s">
        <v>31</v>
      </c>
      <c r="B10" s="2">
        <v>28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2" t="s">
        <v>32</v>
      </c>
      <c r="B11" s="2">
        <v>20</v>
      </c>
      <c r="C11" s="13" t="s">
        <v>36</v>
      </c>
      <c r="D11" s="13"/>
      <c r="E11" s="13"/>
      <c r="F11" s="2">
        <f>SUM(B10:B15)</f>
        <v>110</v>
      </c>
      <c r="G11" s="2"/>
      <c r="H11" s="2"/>
      <c r="I11" s="2"/>
      <c r="J11" s="2"/>
      <c r="K11" s="2"/>
      <c r="L11" s="2"/>
      <c r="M11" s="2"/>
      <c r="N11" s="2">
        <v>6</v>
      </c>
    </row>
    <row r="12" spans="1:14">
      <c r="A12" s="2" t="s">
        <v>29</v>
      </c>
      <c r="B12" s="2">
        <f>SUM(C5:C9)</f>
        <v>16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11" t="s">
        <v>30</v>
      </c>
      <c r="B13" s="11">
        <v>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2" t="s">
        <v>38</v>
      </c>
      <c r="B14" s="2">
        <v>30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" t="s">
        <v>40</v>
      </c>
      <c r="B15" s="2">
        <v>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 t="s">
        <v>37</v>
      </c>
      <c r="M16" s="2"/>
      <c r="N16" s="2">
        <f>SUM(N5:N14)</f>
        <v>57</v>
      </c>
    </row>
  </sheetData>
  <mergeCells count="9">
    <mergeCell ref="C11:E11"/>
    <mergeCell ref="A1:N2"/>
    <mergeCell ref="A3:A4"/>
    <mergeCell ref="B3:B4"/>
    <mergeCell ref="C3:C4"/>
    <mergeCell ref="D3:K3"/>
    <mergeCell ref="L3:L4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SaatlerAKTS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</dc:creator>
  <cp:lastModifiedBy>user</cp:lastModifiedBy>
  <dcterms:created xsi:type="dcterms:W3CDTF">2022-03-03T11:32:07Z</dcterms:created>
  <dcterms:modified xsi:type="dcterms:W3CDTF">2025-05-16T07:12:47Z</dcterms:modified>
</cp:coreProperties>
</file>